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dimitri195\Desktop\"/>
    </mc:Choice>
  </mc:AlternateContent>
  <bookViews>
    <workbookView xWindow="0" yWindow="0" windowWidth="17256" windowHeight="1042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1" i="1"/>
  <c r="E21" i="1"/>
  <c r="F18" i="1"/>
  <c r="F13" i="1"/>
  <c r="F6" i="1"/>
  <c r="F34" i="1" l="1"/>
  <c r="F27" i="1"/>
  <c r="F8" i="1"/>
  <c r="F9" i="1"/>
  <c r="F10" i="1"/>
  <c r="F11" i="1"/>
  <c r="F12" i="1"/>
  <c r="F14" i="1"/>
  <c r="F15" i="1"/>
  <c r="F16" i="1"/>
  <c r="F17" i="1"/>
  <c r="F19" i="1"/>
  <c r="F7" i="1"/>
  <c r="D21" i="1"/>
  <c r="F36" i="1" l="1"/>
  <c r="F39" i="1" s="1"/>
</calcChain>
</file>

<file path=xl/sharedStrings.xml><?xml version="1.0" encoding="utf-8"?>
<sst xmlns="http://schemas.openxmlformats.org/spreadsheetml/2006/main" count="36" uniqueCount="33">
  <si>
    <t>Object</t>
  </si>
  <si>
    <t>Description</t>
  </si>
  <si>
    <t>Position Stipend</t>
  </si>
  <si>
    <t>53…</t>
  </si>
  <si>
    <t>OAS</t>
  </si>
  <si>
    <t>Benefits</t>
  </si>
  <si>
    <t>Supplies</t>
  </si>
  <si>
    <t>Postage</t>
  </si>
  <si>
    <t>Software Rental</t>
  </si>
  <si>
    <t>Total CARES budget:</t>
  </si>
  <si>
    <t>Expense</t>
  </si>
  <si>
    <t>TOTAL</t>
  </si>
  <si>
    <t>Monthly Classified</t>
  </si>
  <si>
    <t>Library Subscriptions</t>
  </si>
  <si>
    <t>On-line Subscriptions</t>
  </si>
  <si>
    <t>Other Leases/Rental/Contracts</t>
  </si>
  <si>
    <t>Equipment (under $5k)</t>
  </si>
  <si>
    <t>TOTAL Expenses</t>
  </si>
  <si>
    <t>library</t>
  </si>
  <si>
    <t>Awarded but not encumbered:</t>
  </si>
  <si>
    <t>Student Successs Committee</t>
  </si>
  <si>
    <t>Encumbered:</t>
  </si>
  <si>
    <t>Approximate for faculty computers</t>
  </si>
  <si>
    <t>DE (Apigo) award approximate remaining</t>
  </si>
  <si>
    <t>TOTAL CARES Spent/Encumbered/Awarded</t>
  </si>
  <si>
    <t>2021 to Feb 16, 2021</t>
  </si>
  <si>
    <t>As of 2/16/21</t>
  </si>
  <si>
    <t>Monthly Manager</t>
  </si>
  <si>
    <t>Consulting Services - Individuals</t>
  </si>
  <si>
    <t>Software/Web Support Service</t>
  </si>
  <si>
    <t>Student Success (hotspots and chromebooks)</t>
  </si>
  <si>
    <t>Chemistry</t>
  </si>
  <si>
    <t>CRF Funds remaining/uncommitted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</si>
</sst>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1" formatCode="_(* #,##0_);_(* \(#,##0\);_(* &quot;-&quot;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41" fontId="0" fillId="0" borderId="0" xfId="0" applyNumberFormat="1"/>
    <xf numFmtId="41" fontId="1" fillId="0" borderId="0" xfId="0" applyNumberFormat="1" applyFont="1"/>
    <xf numFmtId="41" fontId="0" fillId="0" borderId="1" xfId="0" applyNumberFormat="1" applyBorder="1"/>
    <xf numFmtId="0" fontId="1" fillId="0" borderId="0" xfId="0" applyFont="1"/>
    <xf numFmtId="0" fontId="0" fillId="0" borderId="0" xfId="0" applyAlignment="1">
      <alignment horizontal="center"/>
    </xf>
    <xf numFmtId="0" fontId="1" fillId="2" borderId="0" xfId="0" applyFont="1" applyFill="1"/>
    <xf numFmtId="42" fontId="1" fillId="2" borderId="0" xfId="0" applyNumberFormat="1" applyFont="1" applyFill="1"/>
    <xf numFmtId="41" fontId="1" fillId="2" borderId="0" xfId="0" applyNumberFormat="1" applyFont="1" applyFill="1"/>
    <xf numFmtId="41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0"/>
  <sheetViews>
    <sheetView tabSelected="1" workbookViewId="0">
      <selection activeCell="J19" sqref="J19"/>
    </sheetView>
  </sheetViews>
  <sheetFormatPr defaultRowHeight="14.4" x14ac:dyDescent="0.3"/>
  <cols>
    <col min="1" max="1" width="9.33203125" customWidth="1"/>
    <col min="2" max="2" width="26.6640625" bestFit="1" customWidth="1"/>
    <col min="3" max="3" width="27.21875" bestFit="1" customWidth="1"/>
    <col min="4" max="4" width="7.6640625" hidden="1" customWidth="1"/>
    <col min="5" max="5" width="18.109375" hidden="1" customWidth="1"/>
    <col min="6" max="6" width="13.21875" bestFit="1" customWidth="1"/>
  </cols>
  <sheetData>
    <row r="2" spans="1:6" x14ac:dyDescent="0.3">
      <c r="B2" s="8" t="s">
        <v>9</v>
      </c>
      <c r="C2" s="9">
        <v>1238943</v>
      </c>
    </row>
    <row r="4" spans="1:6" x14ac:dyDescent="0.3">
      <c r="D4">
        <v>2020</v>
      </c>
      <c r="E4" t="s">
        <v>25</v>
      </c>
      <c r="F4" t="s">
        <v>26</v>
      </c>
    </row>
    <row r="5" spans="1:6" x14ac:dyDescent="0.3">
      <c r="A5" s="7" t="s">
        <v>0</v>
      </c>
      <c r="B5" s="7" t="s">
        <v>1</v>
      </c>
      <c r="C5" s="7"/>
      <c r="D5" s="7" t="s">
        <v>10</v>
      </c>
      <c r="E5" s="7" t="s">
        <v>10</v>
      </c>
      <c r="F5" s="7" t="s">
        <v>10</v>
      </c>
    </row>
    <row r="6" spans="1:6" x14ac:dyDescent="0.3">
      <c r="A6">
        <v>51210</v>
      </c>
      <c r="B6" s="2" t="s">
        <v>27</v>
      </c>
      <c r="C6" s="7"/>
      <c r="D6" s="7"/>
      <c r="E6" s="3">
        <v>724.25</v>
      </c>
      <c r="F6" s="3">
        <f>SUM(D6:E6)</f>
        <v>724.25</v>
      </c>
    </row>
    <row r="7" spans="1:6" x14ac:dyDescent="0.3">
      <c r="A7">
        <v>51211</v>
      </c>
      <c r="B7" s="2" t="s">
        <v>2</v>
      </c>
      <c r="D7" s="3">
        <v>18800</v>
      </c>
      <c r="E7" s="3">
        <v>382700</v>
      </c>
      <c r="F7" s="3">
        <f>SUM(D7:E7)</f>
        <v>401500</v>
      </c>
    </row>
    <row r="8" spans="1:6" x14ac:dyDescent="0.3">
      <c r="A8">
        <v>51220</v>
      </c>
      <c r="B8" s="2" t="s">
        <v>12</v>
      </c>
      <c r="D8" s="3"/>
      <c r="E8" s="3">
        <v>24704.400000000001</v>
      </c>
      <c r="F8" s="3">
        <f t="shared" ref="F8:F19" si="0">SUM(D8:E8)</f>
        <v>24704.400000000001</v>
      </c>
    </row>
    <row r="9" spans="1:6" x14ac:dyDescent="0.3">
      <c r="A9">
        <v>51410</v>
      </c>
      <c r="B9" s="2" t="s">
        <v>4</v>
      </c>
      <c r="D9" s="3">
        <v>9989.92</v>
      </c>
      <c r="E9" s="3">
        <v>68404.62</v>
      </c>
      <c r="F9" s="3">
        <f t="shared" si="0"/>
        <v>78394.539999999994</v>
      </c>
    </row>
    <row r="10" spans="1:6" x14ac:dyDescent="0.3">
      <c r="A10" s="1" t="s">
        <v>3</v>
      </c>
      <c r="B10" s="2" t="s">
        <v>5</v>
      </c>
      <c r="D10" s="3">
        <v>3238.75</v>
      </c>
      <c r="E10" s="3">
        <v>43536.74</v>
      </c>
      <c r="F10" s="3">
        <f t="shared" si="0"/>
        <v>46775.49</v>
      </c>
    </row>
    <row r="11" spans="1:6" x14ac:dyDescent="0.3">
      <c r="A11">
        <v>54100</v>
      </c>
      <c r="B11" s="2" t="s">
        <v>6</v>
      </c>
      <c r="D11" s="3">
        <v>8608.2000000000007</v>
      </c>
      <c r="E11" s="3">
        <v>5435.42</v>
      </c>
      <c r="F11" s="3">
        <f t="shared" si="0"/>
        <v>14043.62</v>
      </c>
    </row>
    <row r="12" spans="1:6" x14ac:dyDescent="0.3">
      <c r="A12">
        <v>54101</v>
      </c>
      <c r="B12" s="2" t="s">
        <v>13</v>
      </c>
      <c r="D12" s="3"/>
      <c r="E12" s="3">
        <v>12627.8</v>
      </c>
      <c r="F12" s="3">
        <f t="shared" si="0"/>
        <v>12627.8</v>
      </c>
    </row>
    <row r="13" spans="1:6" x14ac:dyDescent="0.3">
      <c r="A13">
        <v>55120</v>
      </c>
      <c r="B13" s="2" t="s">
        <v>28</v>
      </c>
      <c r="D13" s="3"/>
      <c r="E13" s="3">
        <v>1525</v>
      </c>
      <c r="F13" s="3">
        <f t="shared" si="0"/>
        <v>1525</v>
      </c>
    </row>
    <row r="14" spans="1:6" x14ac:dyDescent="0.3">
      <c r="A14">
        <v>55570</v>
      </c>
      <c r="B14" s="2" t="s">
        <v>7</v>
      </c>
      <c r="D14" s="3">
        <v>851.06</v>
      </c>
      <c r="E14" s="3"/>
      <c r="F14" s="3">
        <f t="shared" si="0"/>
        <v>851.06</v>
      </c>
    </row>
    <row r="15" spans="1:6" x14ac:dyDescent="0.3">
      <c r="A15">
        <v>55613</v>
      </c>
      <c r="B15" s="2" t="s">
        <v>8</v>
      </c>
      <c r="D15" s="3">
        <v>5404.34</v>
      </c>
      <c r="E15" s="3">
        <v>57855</v>
      </c>
      <c r="F15" s="3">
        <f t="shared" si="0"/>
        <v>63259.34</v>
      </c>
    </row>
    <row r="16" spans="1:6" x14ac:dyDescent="0.3">
      <c r="A16">
        <v>55614</v>
      </c>
      <c r="B16" s="2" t="s">
        <v>14</v>
      </c>
      <c r="D16" s="3"/>
      <c r="E16" s="3">
        <v>5915</v>
      </c>
      <c r="F16" s="3">
        <f t="shared" si="0"/>
        <v>5915</v>
      </c>
    </row>
    <row r="17" spans="1:7" x14ac:dyDescent="0.3">
      <c r="A17">
        <v>55690</v>
      </c>
      <c r="B17" s="2" t="s">
        <v>15</v>
      </c>
      <c r="D17" s="3"/>
      <c r="E17" s="3">
        <v>42649.68</v>
      </c>
      <c r="F17" s="3">
        <f t="shared" si="0"/>
        <v>42649.68</v>
      </c>
    </row>
    <row r="18" spans="1:7" x14ac:dyDescent="0.3">
      <c r="A18">
        <v>55691</v>
      </c>
      <c r="B18" s="2" t="s">
        <v>29</v>
      </c>
      <c r="D18" s="3"/>
      <c r="E18" s="3">
        <v>2857.35</v>
      </c>
      <c r="F18" s="3">
        <f t="shared" si="0"/>
        <v>2857.35</v>
      </c>
    </row>
    <row r="19" spans="1:7" x14ac:dyDescent="0.3">
      <c r="A19">
        <v>56450</v>
      </c>
      <c r="B19" s="2" t="s">
        <v>16</v>
      </c>
      <c r="D19" s="3"/>
      <c r="E19" s="3">
        <v>158255.96</v>
      </c>
      <c r="F19" s="5">
        <f t="shared" si="0"/>
        <v>158255.96</v>
      </c>
    </row>
    <row r="20" spans="1:7" x14ac:dyDescent="0.3">
      <c r="D20" s="3"/>
      <c r="E20" s="3"/>
      <c r="F20" s="3"/>
    </row>
    <row r="21" spans="1:7" x14ac:dyDescent="0.3">
      <c r="B21" s="2" t="s">
        <v>17</v>
      </c>
      <c r="D21" s="3">
        <f>SUM(D7:D19)</f>
        <v>46892.26999999999</v>
      </c>
      <c r="E21" s="3">
        <f>SUM(E6:E19)</f>
        <v>807191.22000000009</v>
      </c>
      <c r="F21" s="4">
        <f>SUM(F6:F19)</f>
        <v>854083.49000000011</v>
      </c>
    </row>
    <row r="23" spans="1:7" x14ac:dyDescent="0.3">
      <c r="C23" s="2" t="s">
        <v>21</v>
      </c>
    </row>
    <row r="24" spans="1:7" x14ac:dyDescent="0.3">
      <c r="F24" s="3">
        <v>2872</v>
      </c>
      <c r="G24" t="s">
        <v>18</v>
      </c>
    </row>
    <row r="25" spans="1:7" x14ac:dyDescent="0.3">
      <c r="F25" s="3">
        <v>83938.38</v>
      </c>
      <c r="G25" t="s">
        <v>30</v>
      </c>
    </row>
    <row r="26" spans="1:7" x14ac:dyDescent="0.3">
      <c r="F26" s="5"/>
    </row>
    <row r="27" spans="1:7" x14ac:dyDescent="0.3">
      <c r="F27" s="3">
        <f>SUM(F24:F26)</f>
        <v>86810.38</v>
      </c>
      <c r="G27" t="s">
        <v>11</v>
      </c>
    </row>
    <row r="28" spans="1:7" x14ac:dyDescent="0.3">
      <c r="F28" s="3"/>
    </row>
    <row r="29" spans="1:7" x14ac:dyDescent="0.3">
      <c r="C29" s="11" t="s">
        <v>19</v>
      </c>
    </row>
    <row r="30" spans="1:7" x14ac:dyDescent="0.3">
      <c r="F30" s="3">
        <f>200000-83938</f>
        <v>116062</v>
      </c>
      <c r="G30" t="s">
        <v>20</v>
      </c>
    </row>
    <row r="31" spans="1:7" x14ac:dyDescent="0.3">
      <c r="F31" s="3">
        <v>4500</v>
      </c>
      <c r="G31" t="s">
        <v>31</v>
      </c>
    </row>
    <row r="32" spans="1:7" x14ac:dyDescent="0.3">
      <c r="F32" s="3">
        <v>90000</v>
      </c>
      <c r="G32" t="s">
        <v>22</v>
      </c>
    </row>
    <row r="33" spans="2:7" x14ac:dyDescent="0.3">
      <c r="F33" s="5">
        <v>66500</v>
      </c>
      <c r="G33" t="s">
        <v>23</v>
      </c>
    </row>
    <row r="34" spans="2:7" x14ac:dyDescent="0.3">
      <c r="F34" s="3">
        <f>SUM(F30:F33)</f>
        <v>277062</v>
      </c>
      <c r="G34" t="s">
        <v>11</v>
      </c>
    </row>
    <row r="35" spans="2:7" x14ac:dyDescent="0.3">
      <c r="F35" s="3"/>
    </row>
    <row r="36" spans="2:7" x14ac:dyDescent="0.3">
      <c r="B36" s="8" t="s">
        <v>24</v>
      </c>
      <c r="C36" s="8"/>
      <c r="D36" s="8"/>
      <c r="E36" s="8"/>
      <c r="F36" s="10">
        <f>F21+F27+F34</f>
        <v>1217955.8700000001</v>
      </c>
    </row>
    <row r="37" spans="2:7" x14ac:dyDescent="0.3">
      <c r="F37" s="3"/>
    </row>
    <row r="38" spans="2:7" x14ac:dyDescent="0.3">
      <c r="F38" s="3"/>
    </row>
    <row r="39" spans="2:7" x14ac:dyDescent="0.3">
      <c r="B39" s="6" t="s">
        <v>32</v>
      </c>
      <c r="C39" s="6"/>
      <c r="D39" s="6"/>
      <c r="E39" s="6"/>
      <c r="F39" s="4">
        <f>C2-F36</f>
        <v>20987.129999999888</v>
      </c>
    </row>
    <row r="40" spans="2:7" x14ac:dyDescent="0.3">
      <c r="F40" s="3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Contra Costa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Dimitri, Nick</dc:creator>
  <cp:lastModifiedBy>Dimitri, Nick</cp:lastModifiedBy>
  <dcterms:created xsi:type="dcterms:W3CDTF">2021-01-08T18:49:56Z</dcterms:created>
  <dcterms:modified xsi:type="dcterms:W3CDTF">2021-02-16T20:55:34Z</dcterms:modified>
</cp:coreProperties>
</file>